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C\Nucleases bongori\ARTIGO FINAL\Imagens\eLife\Source Data\Figure 2- source data 3\Figure 2E- data source\"/>
    </mc:Choice>
  </mc:AlternateContent>
  <xr:revisionPtr revIDLastSave="0" documentId="13_ncr:1_{493CD313-9D41-4CCC-980D-96D68DB8FA1F}" xr6:coauthVersionLast="46" xr6:coauthVersionMax="46" xr10:uidLastSave="{00000000-0000-0000-0000-000000000000}"/>
  <bookViews>
    <workbookView xWindow="-108" yWindow="-108" windowWidth="23256" windowHeight="13176" activeTab="5" xr2:uid="{00000000-000D-0000-FFFF-FFFF00000000}"/>
  </bookViews>
  <sheets>
    <sheet name="Experiment 1" sheetId="1" r:id="rId1"/>
    <sheet name="Experiment 2" sheetId="2" r:id="rId2"/>
    <sheet name="Experiment 3" sheetId="3" r:id="rId3"/>
    <sheet name="Experiment 4" sheetId="4" r:id="rId4"/>
    <sheet name="Experiment 5" sheetId="5" r:id="rId5"/>
    <sheet name="Experiment 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3" l="1"/>
  <c r="F4" i="4"/>
  <c r="I11" i="6" l="1"/>
  <c r="F11" i="6"/>
  <c r="C11" i="6"/>
  <c r="I4" i="6"/>
  <c r="F4" i="6"/>
  <c r="C4" i="6"/>
  <c r="I11" i="5"/>
  <c r="F11" i="5"/>
  <c r="C11" i="5"/>
  <c r="I4" i="5"/>
  <c r="F4" i="5"/>
  <c r="C4" i="5"/>
  <c r="C11" i="4"/>
  <c r="I11" i="4"/>
  <c r="F11" i="4"/>
  <c r="I4" i="4"/>
  <c r="C4" i="4"/>
  <c r="C13" i="4" l="1"/>
  <c r="C13" i="6"/>
  <c r="C14" i="6" s="1"/>
  <c r="E17" i="6" s="1"/>
  <c r="F13" i="6"/>
  <c r="I13" i="6"/>
  <c r="I13" i="5"/>
  <c r="F13" i="5"/>
  <c r="C13" i="5"/>
  <c r="C14" i="5" s="1"/>
  <c r="E17" i="5" s="1"/>
  <c r="F14" i="5"/>
  <c r="E18" i="5" s="1"/>
  <c r="I14" i="6" l="1"/>
  <c r="E19" i="6" s="1"/>
  <c r="F14" i="6"/>
  <c r="E18" i="6" s="1"/>
  <c r="I14" i="5"/>
  <c r="E19" i="5" s="1"/>
  <c r="F13" i="4"/>
  <c r="C14" i="4"/>
  <c r="I13" i="4"/>
  <c r="I14" i="4" l="1"/>
  <c r="F14" i="4"/>
  <c r="E18" i="4" s="1"/>
  <c r="E19" i="4" l="1"/>
  <c r="E17" i="4"/>
  <c r="I11" i="1"/>
  <c r="F11" i="1"/>
  <c r="C11" i="1"/>
  <c r="I4" i="1"/>
  <c r="F4" i="1"/>
  <c r="C4" i="1"/>
  <c r="C13" i="1" l="1"/>
  <c r="C14" i="1" s="1"/>
  <c r="E17" i="1" s="1"/>
  <c r="F13" i="1"/>
  <c r="F14" i="1" s="1"/>
  <c r="E18" i="1" s="1"/>
  <c r="I13" i="1"/>
  <c r="I14" i="1" l="1"/>
  <c r="E19" i="1" s="1"/>
  <c r="I11" i="3"/>
  <c r="F11" i="3"/>
  <c r="C11" i="3"/>
  <c r="I4" i="3"/>
  <c r="F4" i="3"/>
  <c r="C4" i="3"/>
  <c r="C13" i="3" l="1"/>
  <c r="C14" i="3" s="1"/>
  <c r="E17" i="3" s="1"/>
  <c r="I13" i="3"/>
  <c r="F13" i="3"/>
  <c r="I11" i="2"/>
  <c r="F11" i="2"/>
  <c r="C11" i="2"/>
  <c r="I4" i="2"/>
  <c r="F4" i="2"/>
  <c r="C4" i="2"/>
  <c r="I14" i="3" l="1"/>
  <c r="E19" i="3" s="1"/>
  <c r="E18" i="3"/>
  <c r="C13" i="2"/>
  <c r="C14" i="2" s="1"/>
  <c r="E17" i="2" s="1"/>
  <c r="F13" i="2"/>
  <c r="F14" i="2" s="1"/>
  <c r="E18" i="2" s="1"/>
  <c r="I13" i="2"/>
  <c r="I14" i="2" l="1"/>
  <c r="E19" i="2" s="1"/>
</calcChain>
</file>

<file path=xl/sharedStrings.xml><?xml version="1.0" encoding="utf-8"?>
<sst xmlns="http://schemas.openxmlformats.org/spreadsheetml/2006/main" count="181" uniqueCount="19">
  <si>
    <t>10^-3</t>
  </si>
  <si>
    <t>10^-6</t>
  </si>
  <si>
    <t>OUT/IN</t>
  </si>
  <si>
    <t>10^-7</t>
  </si>
  <si>
    <t>normalized</t>
  </si>
  <si>
    <t>OUTPUT 20 h</t>
  </si>
  <si>
    <t>INPUT</t>
  </si>
  <si>
    <r>
      <t xml:space="preserve">WTvs </t>
    </r>
    <r>
      <rPr>
        <sz val="11"/>
        <rFont val="Times New Roman"/>
        <family val="1"/>
      </rPr>
      <t>Δ</t>
    </r>
    <r>
      <rPr>
        <sz val="11"/>
        <rFont val="Calibri"/>
        <family val="2"/>
        <scheme val="minor"/>
      </rPr>
      <t>TseV2/TsiV2.1/2.2</t>
    </r>
  </si>
  <si>
    <t>WTvs ΔTseV2/TsiV2.1/2.2 complemented TsiV2.1</t>
  </si>
  <si>
    <t xml:space="preserve"> ΔTssB vs ΔTseV2/TsiV2.1/2.2</t>
  </si>
  <si>
    <t>Prey Recovery rate 20h</t>
  </si>
  <si>
    <t>CFU/mL</t>
  </si>
  <si>
    <r>
      <t xml:space="preserve">WT vs </t>
    </r>
    <r>
      <rPr>
        <sz val="11"/>
        <rFont val="Times New Roman"/>
        <family val="1"/>
      </rPr>
      <t>Δ</t>
    </r>
    <r>
      <rPr>
        <i/>
        <sz val="11"/>
        <rFont val="Times New Roman"/>
        <family val="1"/>
      </rPr>
      <t>t</t>
    </r>
    <r>
      <rPr>
        <i/>
        <sz val="11"/>
        <rFont val="Calibri"/>
        <family val="2"/>
        <scheme val="minor"/>
      </rPr>
      <t>seV2/tsiV2.1/2.2</t>
    </r>
  </si>
  <si>
    <r>
      <t xml:space="preserve"> Δ</t>
    </r>
    <r>
      <rPr>
        <i/>
        <sz val="11"/>
        <rFont val="Calibri"/>
        <family val="2"/>
        <scheme val="minor"/>
      </rPr>
      <t>tssB</t>
    </r>
    <r>
      <rPr>
        <sz val="11"/>
        <rFont val="Calibri"/>
        <family val="2"/>
        <scheme val="minor"/>
      </rPr>
      <t xml:space="preserve"> vs Δ</t>
    </r>
    <r>
      <rPr>
        <i/>
        <sz val="11"/>
        <rFont val="Calibri"/>
        <family val="2"/>
        <scheme val="minor"/>
      </rPr>
      <t>tseV2/tsiV2.1/2.2</t>
    </r>
  </si>
  <si>
    <t>Prey recovery rate 20h</t>
  </si>
  <si>
    <r>
      <t>WT vs Δ</t>
    </r>
    <r>
      <rPr>
        <i/>
        <sz val="11"/>
        <rFont val="Calibri"/>
        <family val="2"/>
        <scheme val="minor"/>
      </rPr>
      <t>tseV2/tsiV2.1/2.2</t>
    </r>
    <r>
      <rPr>
        <sz val="11"/>
        <rFont val="Calibri"/>
        <family val="2"/>
        <scheme val="minor"/>
      </rPr>
      <t xml:space="preserve"> complemented </t>
    </r>
    <r>
      <rPr>
        <i/>
        <sz val="11"/>
        <rFont val="Calibri"/>
        <family val="2"/>
        <scheme val="minor"/>
      </rPr>
      <t>tsiV2.1</t>
    </r>
  </si>
  <si>
    <t>10^-2</t>
  </si>
  <si>
    <r>
      <t>WT vs Δ</t>
    </r>
    <r>
      <rPr>
        <i/>
        <sz val="11"/>
        <rFont val="Calibri"/>
        <family val="2"/>
        <scheme val="minor"/>
      </rPr>
      <t>tseV2/tsiV2.1/2.2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</si>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</sst>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</font>
    <font>
      <i/>
      <sz val="11"/>
      <name val="Times New Roman"/>
      <family val="1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4" xfId="0" applyFont="1" applyBorder="1"/>
    <xf numFmtId="0" fontId="1" fillId="0" borderId="0" xfId="0" applyFont="1"/>
    <xf numFmtId="0" fontId="1" fillId="0" borderId="7" xfId="0" applyFont="1" applyBorder="1"/>
    <xf numFmtId="0" fontId="1" fillId="0" borderId="6" xfId="0" applyFont="1" applyBorder="1"/>
    <xf numFmtId="0" fontId="1" fillId="0" borderId="8" xfId="0" applyFont="1" applyBorder="1"/>
    <xf numFmtId="0" fontId="0" fillId="0" borderId="0" xfId="0" applyFont="1"/>
    <xf numFmtId="0" fontId="0" fillId="0" borderId="4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11" xfId="0" applyFont="1" applyBorder="1"/>
    <xf numFmtId="0" fontId="0" fillId="0" borderId="4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8" xfId="0" applyBorder="1"/>
    <xf numFmtId="0" fontId="0" fillId="0" borderId="0" xfId="0" applyFont="1" applyBorder="1"/>
    <xf numFmtId="0" fontId="1" fillId="0" borderId="0" xfId="0" applyFont="1" applyBorder="1" applyAlignment="1"/>
    <xf numFmtId="0" fontId="0" fillId="0" borderId="0" xfId="0" applyFont="1" applyBorder="1" applyAlignment="1"/>
    <xf numFmtId="0" fontId="0" fillId="0" borderId="1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/>
    <xf numFmtId="0" fontId="1" fillId="0" borderId="3" xfId="0" applyFont="1" applyBorder="1" applyAlignment="1"/>
    <xf numFmtId="0" fontId="0" fillId="0" borderId="0" xfId="0" applyFont="1" applyBorder="1" applyAlignment="1">
      <alignment horizontal="center"/>
    </xf>
    <xf numFmtId="0" fontId="0" fillId="0" borderId="10" xfId="0" applyFont="1" applyBorder="1"/>
    <xf numFmtId="0" fontId="0" fillId="0" borderId="9" xfId="0" applyFont="1" applyBorder="1" applyAlignment="1">
      <alignment horizontal="center"/>
    </xf>
    <xf numFmtId="0" fontId="1" fillId="0" borderId="7" xfId="0" applyFont="1" applyBorder="1" applyAlignment="1"/>
    <xf numFmtId="0" fontId="1" fillId="0" borderId="10" xfId="0" applyFont="1" applyBorder="1"/>
    <xf numFmtId="0" fontId="1" fillId="0" borderId="9" xfId="0" applyFont="1" applyBorder="1" applyAlignment="1">
      <alignment horizontal="center"/>
    </xf>
    <xf numFmtId="0" fontId="0" fillId="0" borderId="7" xfId="0" applyBorder="1"/>
    <xf numFmtId="0" fontId="1" fillId="0" borderId="1" xfId="0" applyFont="1" applyBorder="1" applyAlignment="1"/>
    <xf numFmtId="0" fontId="1" fillId="0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workbookViewId="0"/>
  </sheetViews>
  <sheetFormatPr defaultColWidth="8.88671875" defaultRowHeight="14.4" x14ac:dyDescent="0.3"/>
  <cols>
    <col min="1" max="1" width="8.88671875" style="8"/>
    <col min="2" max="2" width="11" style="8" bestFit="1" customWidth="1"/>
    <col min="3" max="3" width="12" style="8" customWidth="1"/>
    <col min="4" max="4" width="12" style="8" bestFit="1" customWidth="1"/>
    <col min="5" max="5" width="11" style="8" customWidth="1"/>
    <col min="6" max="6" width="33" style="8" customWidth="1"/>
    <col min="7" max="7" width="8.5546875" style="8" customWidth="1"/>
    <col min="8" max="8" width="11" style="8" customWidth="1"/>
    <col min="9" max="9" width="14.33203125" style="8" customWidth="1"/>
    <col min="10" max="10" width="18.33203125" style="8" customWidth="1"/>
    <col min="11" max="13" width="9" style="8" bestFit="1" customWidth="1"/>
    <col min="14" max="14" width="10" style="8" bestFit="1" customWidth="1"/>
    <col min="15" max="16384" width="8.88671875" style="8"/>
  </cols>
  <sheetData>
    <row r="1" spans="2:13" ht="15" thickBot="1" x14ac:dyDescent="0.35">
      <c r="B1" s="41" t="s">
        <v>6</v>
      </c>
      <c r="C1" s="42"/>
      <c r="D1" s="42"/>
      <c r="E1" s="42"/>
      <c r="F1" s="42"/>
      <c r="G1" s="42"/>
      <c r="H1" s="42"/>
      <c r="I1" s="43"/>
      <c r="J1" s="25"/>
      <c r="K1" s="25"/>
      <c r="L1" s="25"/>
      <c r="M1" s="25"/>
    </row>
    <row r="2" spans="2:13" ht="15" thickBot="1" x14ac:dyDescent="0.35">
      <c r="B2" s="44" t="s">
        <v>12</v>
      </c>
      <c r="C2" s="45"/>
      <c r="D2" s="29"/>
      <c r="E2" s="44" t="s">
        <v>15</v>
      </c>
      <c r="F2" s="45"/>
      <c r="G2" s="29"/>
      <c r="H2" s="44" t="s">
        <v>13</v>
      </c>
      <c r="I2" s="45"/>
      <c r="K2" s="24"/>
      <c r="L2" s="24"/>
      <c r="M2" s="24"/>
    </row>
    <row r="3" spans="2:13" x14ac:dyDescent="0.3">
      <c r="B3" s="33" t="s">
        <v>16</v>
      </c>
      <c r="C3" s="15" t="s">
        <v>11</v>
      </c>
      <c r="D3" s="32"/>
      <c r="E3" s="33" t="s">
        <v>16</v>
      </c>
      <c r="F3" s="15" t="s">
        <v>11</v>
      </c>
      <c r="G3" s="32"/>
      <c r="H3" s="33" t="s">
        <v>16</v>
      </c>
      <c r="I3" s="15" t="s">
        <v>11</v>
      </c>
      <c r="J3" s="23"/>
    </row>
    <row r="4" spans="2:13" x14ac:dyDescent="0.3">
      <c r="B4" s="9">
        <v>129</v>
      </c>
      <c r="C4" s="11">
        <f>B4*10/0.1</f>
        <v>12900</v>
      </c>
      <c r="D4" s="23"/>
      <c r="E4" s="9">
        <v>114</v>
      </c>
      <c r="F4" s="11">
        <f>E4*10/0.1</f>
        <v>11400</v>
      </c>
      <c r="G4" s="23"/>
      <c r="H4" s="9">
        <v>115</v>
      </c>
      <c r="I4" s="11">
        <f>H4*10/0.1</f>
        <v>11500</v>
      </c>
      <c r="J4" s="31"/>
    </row>
    <row r="5" spans="2:13" ht="15" thickBot="1" x14ac:dyDescent="0.35">
      <c r="B5" s="12"/>
      <c r="C5" s="14"/>
      <c r="D5" s="13"/>
      <c r="E5" s="12"/>
      <c r="F5" s="14"/>
      <c r="G5" s="13"/>
      <c r="H5" s="12"/>
      <c r="I5" s="14"/>
      <c r="J5" s="23"/>
      <c r="K5" s="23"/>
      <c r="L5" s="23"/>
      <c r="M5" s="23"/>
    </row>
    <row r="6" spans="2:13" x14ac:dyDescent="0.3"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</row>
    <row r="7" spans="2:13" ht="15" thickBot="1" x14ac:dyDescent="0.35"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</row>
    <row r="8" spans="2:13" ht="15" thickBot="1" x14ac:dyDescent="0.35">
      <c r="B8" s="41" t="s">
        <v>5</v>
      </c>
      <c r="C8" s="42"/>
      <c r="D8" s="42"/>
      <c r="E8" s="42"/>
      <c r="F8" s="42"/>
      <c r="G8" s="42"/>
      <c r="H8" s="42"/>
      <c r="I8" s="43"/>
      <c r="J8" s="25"/>
      <c r="K8" s="25"/>
      <c r="L8" s="25"/>
      <c r="M8" s="25"/>
    </row>
    <row r="9" spans="2:13" ht="15" thickBot="1" x14ac:dyDescent="0.35">
      <c r="B9" s="44" t="s">
        <v>12</v>
      </c>
      <c r="C9" s="45"/>
      <c r="D9" s="29"/>
      <c r="E9" s="44" t="s">
        <v>15</v>
      </c>
      <c r="F9" s="45"/>
      <c r="G9" s="29"/>
      <c r="H9" s="44" t="s">
        <v>13</v>
      </c>
      <c r="I9" s="45"/>
      <c r="K9" s="24"/>
      <c r="L9" s="24"/>
      <c r="M9" s="24"/>
    </row>
    <row r="10" spans="2:13" x14ac:dyDescent="0.3">
      <c r="B10" s="9" t="s">
        <v>1</v>
      </c>
      <c r="C10" s="11" t="s">
        <v>11</v>
      </c>
      <c r="D10" s="23"/>
      <c r="E10" s="9" t="s">
        <v>1</v>
      </c>
      <c r="F10" s="11" t="s">
        <v>11</v>
      </c>
      <c r="G10" s="23"/>
      <c r="H10" s="9" t="s">
        <v>1</v>
      </c>
      <c r="I10" s="11" t="s">
        <v>11</v>
      </c>
    </row>
    <row r="11" spans="2:13" x14ac:dyDescent="0.3">
      <c r="B11" s="9">
        <v>164</v>
      </c>
      <c r="C11" s="11">
        <f>B11*100000/0.1</f>
        <v>164000000</v>
      </c>
      <c r="D11" s="23"/>
      <c r="E11" s="9">
        <v>334</v>
      </c>
      <c r="F11" s="11">
        <f>E11*100000/0.1</f>
        <v>334000000</v>
      </c>
      <c r="G11" s="23"/>
      <c r="H11" s="9">
        <v>339</v>
      </c>
      <c r="I11" s="11">
        <f>H11*100000/0.1</f>
        <v>339000000</v>
      </c>
    </row>
    <row r="12" spans="2:13" x14ac:dyDescent="0.3">
      <c r="B12" s="16"/>
      <c r="C12" s="11"/>
      <c r="D12" s="23"/>
      <c r="E12" s="16"/>
      <c r="F12" s="11"/>
      <c r="G12" s="23"/>
      <c r="H12" s="16"/>
      <c r="I12" s="11"/>
    </row>
    <row r="13" spans="2:13" x14ac:dyDescent="0.3">
      <c r="B13" s="16" t="s">
        <v>2</v>
      </c>
      <c r="C13" s="11">
        <f>C11/C4</f>
        <v>12713.178294573643</v>
      </c>
      <c r="D13" s="23"/>
      <c r="E13" s="16" t="s">
        <v>2</v>
      </c>
      <c r="F13" s="11">
        <f>F11/F4</f>
        <v>29298.245614035088</v>
      </c>
      <c r="G13" s="23"/>
      <c r="H13" s="16" t="s">
        <v>2</v>
      </c>
      <c r="I13" s="11">
        <f>I11/I4</f>
        <v>29478.260869565216</v>
      </c>
    </row>
    <row r="14" spans="2:13" ht="15" thickBot="1" x14ac:dyDescent="0.35">
      <c r="B14" s="6" t="s">
        <v>4</v>
      </c>
      <c r="C14" s="14">
        <f>C13/C13</f>
        <v>1</v>
      </c>
      <c r="D14" s="13"/>
      <c r="E14" s="6" t="s">
        <v>4</v>
      </c>
      <c r="F14" s="14">
        <f>F13/C13</f>
        <v>2.3045571245186136</v>
      </c>
      <c r="G14" s="13"/>
      <c r="H14" s="6" t="s">
        <v>4</v>
      </c>
      <c r="I14" s="14">
        <f>I13/C13</f>
        <v>2.3187168610816542</v>
      </c>
    </row>
    <row r="16" spans="2:13" x14ac:dyDescent="0.3">
      <c r="E16" s="10" t="s">
        <v>14</v>
      </c>
    </row>
    <row r="17" spans="1:6" x14ac:dyDescent="0.3">
      <c r="A17" s="40" t="s">
        <v>12</v>
      </c>
      <c r="B17" s="40"/>
      <c r="C17" s="40"/>
      <c r="D17" s="40"/>
      <c r="E17" s="8">
        <f>C14</f>
        <v>1</v>
      </c>
    </row>
    <row r="18" spans="1:6" x14ac:dyDescent="0.3">
      <c r="A18" s="40" t="s">
        <v>15</v>
      </c>
      <c r="B18" s="40"/>
      <c r="C18" s="40"/>
      <c r="D18" s="40"/>
      <c r="E18" s="8">
        <f>F14</f>
        <v>2.3045571245186136</v>
      </c>
    </row>
    <row r="19" spans="1:6" x14ac:dyDescent="0.3">
      <c r="A19" s="40" t="s">
        <v>13</v>
      </c>
      <c r="B19" s="40"/>
      <c r="C19" s="40"/>
      <c r="D19" s="40"/>
      <c r="E19" s="8">
        <f>I14</f>
        <v>2.3187168610816542</v>
      </c>
    </row>
    <row r="20" spans="1:6" x14ac:dyDescent="0.3">
      <c r="B20" s="23"/>
      <c r="C20" s="23"/>
      <c r="D20" s="23"/>
      <c r="E20" s="23"/>
      <c r="F20" s="23"/>
    </row>
    <row r="21" spans="1:6" x14ac:dyDescent="0.3">
      <c r="B21" s="17"/>
      <c r="C21" s="24"/>
      <c r="D21" s="24"/>
      <c r="E21" s="24"/>
      <c r="F21" s="24"/>
    </row>
    <row r="22" spans="1:6" x14ac:dyDescent="0.3">
      <c r="B22" s="24"/>
      <c r="C22" s="24"/>
      <c r="D22" s="24"/>
      <c r="E22" s="24"/>
      <c r="F22" s="24"/>
    </row>
    <row r="23" spans="1:6" x14ac:dyDescent="0.3">
      <c r="B23" s="17"/>
      <c r="C23" s="24"/>
      <c r="D23" s="24"/>
      <c r="E23" s="24"/>
      <c r="F23" s="24"/>
    </row>
  </sheetData>
  <mergeCells count="11">
    <mergeCell ref="B1:I1"/>
    <mergeCell ref="B2:C2"/>
    <mergeCell ref="E2:F2"/>
    <mergeCell ref="H2:I2"/>
    <mergeCell ref="A18:D18"/>
    <mergeCell ref="A17:D17"/>
    <mergeCell ref="A19:D19"/>
    <mergeCell ref="B8:I8"/>
    <mergeCell ref="B9:C9"/>
    <mergeCell ref="E9:F9"/>
    <mergeCell ref="H9:I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"/>
  <sheetViews>
    <sheetView workbookViewId="0"/>
  </sheetViews>
  <sheetFormatPr defaultColWidth="8.88671875" defaultRowHeight="14.4" x14ac:dyDescent="0.3"/>
  <cols>
    <col min="1" max="1" width="8.88671875" style="4"/>
    <col min="2" max="2" width="11" style="4" bestFit="1" customWidth="1"/>
    <col min="3" max="3" width="12" style="4" bestFit="1" customWidth="1"/>
    <col min="4" max="4" width="12" style="4" customWidth="1"/>
    <col min="5" max="5" width="11" style="4" bestFit="1" customWidth="1"/>
    <col min="6" max="6" width="33.33203125" style="4" customWidth="1"/>
    <col min="7" max="7" width="8.88671875" style="4"/>
    <col min="8" max="8" width="11" style="4" bestFit="1" customWidth="1"/>
    <col min="9" max="9" width="14" style="4" customWidth="1"/>
    <col min="10" max="10" width="16.88671875" style="4" customWidth="1"/>
    <col min="11" max="11" width="8.88671875" style="4"/>
    <col min="12" max="13" width="9" style="4" bestFit="1" customWidth="1"/>
    <col min="14" max="14" width="10" style="4" bestFit="1" customWidth="1"/>
    <col min="15" max="16384" width="8.88671875" style="4"/>
  </cols>
  <sheetData>
    <row r="1" spans="2:13" ht="15" thickBot="1" x14ac:dyDescent="0.35">
      <c r="B1" s="44" t="s">
        <v>6</v>
      </c>
      <c r="C1" s="46"/>
      <c r="D1" s="46"/>
      <c r="E1" s="46"/>
      <c r="F1" s="46"/>
      <c r="G1" s="46"/>
      <c r="H1" s="46"/>
      <c r="I1" s="45"/>
      <c r="J1" s="24"/>
      <c r="K1" s="24"/>
      <c r="L1" s="24"/>
      <c r="M1" s="24"/>
    </row>
    <row r="2" spans="2:13" ht="15" thickBot="1" x14ac:dyDescent="0.35">
      <c r="B2" s="44" t="s">
        <v>12</v>
      </c>
      <c r="C2" s="45"/>
      <c r="D2" s="29"/>
      <c r="E2" s="44" t="s">
        <v>15</v>
      </c>
      <c r="F2" s="45"/>
      <c r="G2" s="29"/>
      <c r="H2" s="44" t="s">
        <v>13</v>
      </c>
      <c r="I2" s="45"/>
      <c r="K2" s="24"/>
      <c r="L2" s="24"/>
      <c r="M2" s="24"/>
    </row>
    <row r="3" spans="2:13" x14ac:dyDescent="0.3">
      <c r="B3" s="1" t="s">
        <v>0</v>
      </c>
      <c r="C3" s="11" t="s">
        <v>11</v>
      </c>
      <c r="D3" s="17"/>
      <c r="E3" s="1" t="s">
        <v>0</v>
      </c>
      <c r="F3" s="11" t="s">
        <v>11</v>
      </c>
      <c r="G3" s="17"/>
      <c r="H3" s="1" t="s">
        <v>0</v>
      </c>
      <c r="I3" s="11" t="s">
        <v>11</v>
      </c>
    </row>
    <row r="4" spans="2:13" x14ac:dyDescent="0.3">
      <c r="B4" s="1">
        <v>17</v>
      </c>
      <c r="C4" s="2">
        <f>B4*100/0.1</f>
        <v>17000</v>
      </c>
      <c r="D4" s="17"/>
      <c r="E4" s="1">
        <v>16</v>
      </c>
      <c r="F4" s="2">
        <f>E4*100/0.1</f>
        <v>16000</v>
      </c>
      <c r="G4" s="17"/>
      <c r="H4" s="1">
        <v>14</v>
      </c>
      <c r="I4" s="2">
        <f>H4*100/0.1</f>
        <v>14000</v>
      </c>
    </row>
    <row r="5" spans="2:13" ht="15" thickBot="1" x14ac:dyDescent="0.35">
      <c r="B5" s="6"/>
      <c r="C5" s="7"/>
      <c r="D5" s="5"/>
      <c r="E5" s="6"/>
      <c r="F5" s="7"/>
      <c r="G5" s="5"/>
      <c r="H5" s="6"/>
      <c r="I5" s="7"/>
      <c r="J5" s="17"/>
      <c r="K5" s="17"/>
      <c r="L5" s="17"/>
      <c r="M5" s="17"/>
    </row>
    <row r="6" spans="2:13" x14ac:dyDescent="0.3"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2:13" ht="15" thickBot="1" x14ac:dyDescent="0.35"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</row>
    <row r="8" spans="2:13" ht="15" thickBot="1" x14ac:dyDescent="0.35">
      <c r="B8" s="44" t="s">
        <v>5</v>
      </c>
      <c r="C8" s="46"/>
      <c r="D8" s="46"/>
      <c r="E8" s="46"/>
      <c r="F8" s="46"/>
      <c r="G8" s="46"/>
      <c r="H8" s="46"/>
      <c r="I8" s="45"/>
      <c r="J8" s="24"/>
      <c r="K8" s="24"/>
      <c r="L8" s="24"/>
      <c r="M8" s="24"/>
    </row>
    <row r="9" spans="2:13" ht="15" thickBot="1" x14ac:dyDescent="0.35">
      <c r="B9" s="44" t="s">
        <v>12</v>
      </c>
      <c r="C9" s="45"/>
      <c r="D9" s="34"/>
      <c r="E9" s="44" t="s">
        <v>15</v>
      </c>
      <c r="F9" s="45"/>
      <c r="G9" s="34"/>
      <c r="H9" s="44" t="s">
        <v>13</v>
      </c>
      <c r="I9" s="45"/>
      <c r="K9" s="24"/>
      <c r="L9" s="24"/>
      <c r="M9" s="24"/>
    </row>
    <row r="10" spans="2:13" x14ac:dyDescent="0.3">
      <c r="B10" s="36" t="s">
        <v>1</v>
      </c>
      <c r="C10" s="15" t="s">
        <v>11</v>
      </c>
      <c r="D10" s="35"/>
      <c r="E10" s="36" t="s">
        <v>1</v>
      </c>
      <c r="F10" s="15" t="s">
        <v>11</v>
      </c>
      <c r="G10" s="35"/>
      <c r="H10" s="36" t="s">
        <v>1</v>
      </c>
      <c r="I10" s="15" t="s">
        <v>11</v>
      </c>
    </row>
    <row r="11" spans="2:13" x14ac:dyDescent="0.3">
      <c r="B11" s="1">
        <v>87</v>
      </c>
      <c r="C11" s="2">
        <f>B11*100000/0.1</f>
        <v>87000000</v>
      </c>
      <c r="D11" s="18"/>
      <c r="E11" s="1">
        <v>173</v>
      </c>
      <c r="F11" s="2">
        <f>E11*100000/0.1</f>
        <v>173000000</v>
      </c>
      <c r="G11" s="18"/>
      <c r="H11" s="1">
        <v>116</v>
      </c>
      <c r="I11" s="2">
        <f>H11*100000/0.1</f>
        <v>116000000</v>
      </c>
    </row>
    <row r="12" spans="2:13" x14ac:dyDescent="0.3">
      <c r="B12" s="3"/>
      <c r="C12" s="2"/>
      <c r="D12" s="17"/>
      <c r="E12" s="3"/>
      <c r="F12" s="2"/>
      <c r="G12" s="17"/>
      <c r="H12" s="3"/>
      <c r="I12" s="2"/>
    </row>
    <row r="13" spans="2:13" x14ac:dyDescent="0.3">
      <c r="B13" s="3" t="s">
        <v>2</v>
      </c>
      <c r="C13" s="2">
        <f>C11/C4</f>
        <v>5117.6470588235297</v>
      </c>
      <c r="D13" s="17"/>
      <c r="E13" s="3" t="s">
        <v>2</v>
      </c>
      <c r="F13" s="2">
        <f>F11/F4</f>
        <v>10812.5</v>
      </c>
      <c r="G13" s="17"/>
      <c r="H13" s="3" t="s">
        <v>2</v>
      </c>
      <c r="I13" s="2">
        <f>I11/I4</f>
        <v>8285.7142857142862</v>
      </c>
    </row>
    <row r="14" spans="2:13" ht="15" thickBot="1" x14ac:dyDescent="0.35">
      <c r="B14" s="6" t="s">
        <v>4</v>
      </c>
      <c r="C14" s="7">
        <f>C13/C13</f>
        <v>1</v>
      </c>
      <c r="D14" s="5"/>
      <c r="E14" s="6" t="s">
        <v>4</v>
      </c>
      <c r="F14" s="7">
        <f>F13/C13</f>
        <v>2.1127873563218391</v>
      </c>
      <c r="G14" s="5"/>
      <c r="H14" s="6" t="s">
        <v>4</v>
      </c>
      <c r="I14" s="7">
        <f>I13/C13</f>
        <v>1.6190476190476191</v>
      </c>
    </row>
    <row r="16" spans="2:13" x14ac:dyDescent="0.3">
      <c r="E16" s="10" t="s">
        <v>14</v>
      </c>
    </row>
    <row r="17" spans="1:5" x14ac:dyDescent="0.3">
      <c r="A17" s="40" t="s">
        <v>12</v>
      </c>
      <c r="B17" s="40"/>
      <c r="C17" s="40"/>
      <c r="D17" s="40"/>
      <c r="E17" s="28">
        <f>C14</f>
        <v>1</v>
      </c>
    </row>
    <row r="18" spans="1:5" x14ac:dyDescent="0.3">
      <c r="A18" s="40" t="s">
        <v>15</v>
      </c>
      <c r="B18" s="40"/>
      <c r="C18" s="40"/>
      <c r="D18" s="40"/>
      <c r="E18" s="28">
        <f>F14</f>
        <v>2.1127873563218391</v>
      </c>
    </row>
    <row r="19" spans="1:5" x14ac:dyDescent="0.3">
      <c r="A19" s="40" t="s">
        <v>13</v>
      </c>
      <c r="B19" s="40"/>
      <c r="C19" s="40"/>
      <c r="D19" s="40"/>
      <c r="E19" s="28">
        <f>I14</f>
        <v>1.6190476190476191</v>
      </c>
    </row>
  </sheetData>
  <mergeCells count="11">
    <mergeCell ref="A17:D17"/>
    <mergeCell ref="A19:D19"/>
    <mergeCell ref="A18:D18"/>
    <mergeCell ref="B1:I1"/>
    <mergeCell ref="E2:F2"/>
    <mergeCell ref="B2:C2"/>
    <mergeCell ref="H2:I2"/>
    <mergeCell ref="E9:F9"/>
    <mergeCell ref="H9:I9"/>
    <mergeCell ref="B8:I8"/>
    <mergeCell ref="B9:C9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9"/>
  <sheetViews>
    <sheetView workbookViewId="0">
      <selection activeCell="G25" sqref="G25"/>
    </sheetView>
  </sheetViews>
  <sheetFormatPr defaultColWidth="8.88671875" defaultRowHeight="14.4" x14ac:dyDescent="0.3"/>
  <cols>
    <col min="1" max="1" width="8.88671875" style="4"/>
    <col min="2" max="2" width="11" style="4" bestFit="1" customWidth="1"/>
    <col min="3" max="3" width="12" style="4" bestFit="1" customWidth="1"/>
    <col min="4" max="4" width="11.88671875" style="4" customWidth="1"/>
    <col min="5" max="5" width="10.6640625" style="4" customWidth="1"/>
    <col min="6" max="6" width="33.88671875" style="4" customWidth="1"/>
    <col min="7" max="7" width="9" style="4" bestFit="1" customWidth="1"/>
    <col min="8" max="8" width="11" style="4" bestFit="1" customWidth="1"/>
    <col min="9" max="9" width="14.88671875" style="4" customWidth="1"/>
    <col min="10" max="12" width="9" style="4" bestFit="1" customWidth="1"/>
    <col min="13" max="13" width="10" style="4" bestFit="1" customWidth="1"/>
    <col min="14" max="16384" width="8.88671875" style="4"/>
  </cols>
  <sheetData>
    <row r="1" spans="2:13" ht="15" thickBot="1" x14ac:dyDescent="0.35">
      <c r="B1" s="44" t="s">
        <v>6</v>
      </c>
      <c r="C1" s="46"/>
      <c r="D1" s="46"/>
      <c r="E1" s="46"/>
      <c r="F1" s="46"/>
      <c r="G1" s="46"/>
      <c r="H1" s="46"/>
      <c r="I1" s="45"/>
      <c r="J1" s="24"/>
      <c r="K1" s="24"/>
      <c r="L1" s="24"/>
      <c r="M1" s="24"/>
    </row>
    <row r="2" spans="2:13" ht="15" thickBot="1" x14ac:dyDescent="0.35">
      <c r="B2" s="44" t="s">
        <v>12</v>
      </c>
      <c r="C2" s="45"/>
      <c r="D2" s="29"/>
      <c r="E2" s="44" t="s">
        <v>15</v>
      </c>
      <c r="F2" s="45"/>
      <c r="G2" s="30"/>
      <c r="H2" s="44" t="s">
        <v>13</v>
      </c>
      <c r="I2" s="45"/>
      <c r="K2" s="24"/>
      <c r="L2" s="24"/>
      <c r="M2" s="24"/>
    </row>
    <row r="3" spans="2:13" x14ac:dyDescent="0.3">
      <c r="B3" s="1" t="s">
        <v>0</v>
      </c>
      <c r="C3" s="11" t="s">
        <v>11</v>
      </c>
      <c r="D3" s="17"/>
      <c r="E3" s="1" t="s">
        <v>0</v>
      </c>
      <c r="F3" s="11" t="s">
        <v>11</v>
      </c>
      <c r="G3" s="17"/>
      <c r="H3" s="36" t="s">
        <v>0</v>
      </c>
      <c r="I3" s="15" t="s">
        <v>11</v>
      </c>
    </row>
    <row r="4" spans="2:13" x14ac:dyDescent="0.3">
      <c r="B4" s="1">
        <v>52</v>
      </c>
      <c r="C4" s="2">
        <f>B4*100/0.1</f>
        <v>52000</v>
      </c>
      <c r="D4" s="17"/>
      <c r="E4" s="1">
        <v>45</v>
      </c>
      <c r="F4" s="2">
        <f>E4*100/0.1</f>
        <v>45000</v>
      </c>
      <c r="G4" s="18"/>
      <c r="H4" s="1">
        <v>51</v>
      </c>
      <c r="I4" s="2">
        <f>H4*100/0.1</f>
        <v>51000</v>
      </c>
    </row>
    <row r="5" spans="2:13" ht="15" thickBot="1" x14ac:dyDescent="0.35">
      <c r="B5" s="6"/>
      <c r="C5" s="7"/>
      <c r="D5" s="5"/>
      <c r="E5" s="6"/>
      <c r="F5" s="7"/>
      <c r="G5" s="5"/>
      <c r="H5" s="6"/>
      <c r="I5" s="7"/>
      <c r="J5" s="17"/>
      <c r="K5" s="17"/>
      <c r="L5" s="17"/>
    </row>
    <row r="6" spans="2:13" x14ac:dyDescent="0.3"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2:13" ht="15" thickBot="1" x14ac:dyDescent="0.35"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</row>
    <row r="8" spans="2:13" ht="15" thickBot="1" x14ac:dyDescent="0.35">
      <c r="B8" s="44" t="s">
        <v>5</v>
      </c>
      <c r="C8" s="46"/>
      <c r="D8" s="46"/>
      <c r="E8" s="46"/>
      <c r="F8" s="46"/>
      <c r="G8" s="46"/>
      <c r="H8" s="46"/>
      <c r="I8" s="45"/>
      <c r="J8" s="24"/>
      <c r="K8" s="24"/>
      <c r="L8" s="24"/>
      <c r="M8" s="24"/>
    </row>
    <row r="9" spans="2:13" ht="15" thickBot="1" x14ac:dyDescent="0.35">
      <c r="B9" s="44" t="s">
        <v>12</v>
      </c>
      <c r="C9" s="45"/>
      <c r="D9" s="29"/>
      <c r="E9" s="44" t="s">
        <v>15</v>
      </c>
      <c r="F9" s="45"/>
      <c r="G9" s="29"/>
      <c r="H9" s="44" t="s">
        <v>13</v>
      </c>
      <c r="I9" s="45"/>
      <c r="K9" s="24"/>
      <c r="L9" s="24"/>
      <c r="M9" s="24"/>
    </row>
    <row r="10" spans="2:13" x14ac:dyDescent="0.3">
      <c r="B10" s="1" t="s">
        <v>1</v>
      </c>
      <c r="C10" s="11" t="s">
        <v>11</v>
      </c>
      <c r="D10" s="17"/>
      <c r="E10" s="1" t="s">
        <v>1</v>
      </c>
      <c r="F10" s="11" t="s">
        <v>11</v>
      </c>
      <c r="G10" s="17"/>
      <c r="H10" s="1" t="s">
        <v>1</v>
      </c>
      <c r="I10" s="11" t="s">
        <v>11</v>
      </c>
    </row>
    <row r="11" spans="2:13" x14ac:dyDescent="0.3">
      <c r="B11" s="1">
        <v>125</v>
      </c>
      <c r="C11" s="2">
        <f>B11*100000/0.1</f>
        <v>125000000</v>
      </c>
      <c r="D11" s="18"/>
      <c r="E11" s="1">
        <v>229</v>
      </c>
      <c r="F11" s="2">
        <f>E11*100000/0.1</f>
        <v>229000000</v>
      </c>
      <c r="G11" s="18"/>
      <c r="H11" s="1">
        <v>266</v>
      </c>
      <c r="I11" s="2">
        <f>H11*100000/0.1</f>
        <v>266000000</v>
      </c>
    </row>
    <row r="12" spans="2:13" x14ac:dyDescent="0.3">
      <c r="B12" s="3"/>
      <c r="C12" s="2"/>
      <c r="D12" s="17"/>
      <c r="E12" s="3"/>
      <c r="F12" s="2"/>
      <c r="G12" s="17"/>
      <c r="H12" s="1"/>
      <c r="I12" s="2"/>
    </row>
    <row r="13" spans="2:13" x14ac:dyDescent="0.3">
      <c r="B13" s="3" t="s">
        <v>2</v>
      </c>
      <c r="C13" s="2">
        <f>C11/C4</f>
        <v>2403.8461538461538</v>
      </c>
      <c r="D13" s="17"/>
      <c r="E13" s="3" t="s">
        <v>2</v>
      </c>
      <c r="F13" s="2">
        <f>F11/F4</f>
        <v>5088.8888888888887</v>
      </c>
      <c r="G13" s="17"/>
      <c r="H13" s="3" t="s">
        <v>2</v>
      </c>
      <c r="I13" s="2">
        <f>I11/I4</f>
        <v>5215.6862745098042</v>
      </c>
    </row>
    <row r="14" spans="2:13" ht="15" thickBot="1" x14ac:dyDescent="0.35">
      <c r="B14" s="6" t="s">
        <v>4</v>
      </c>
      <c r="C14" s="7">
        <f>C13/C13</f>
        <v>1</v>
      </c>
      <c r="D14" s="5"/>
      <c r="E14" s="6" t="s">
        <v>4</v>
      </c>
      <c r="F14" s="7">
        <f>F13/C13</f>
        <v>2.1169777777777776</v>
      </c>
      <c r="G14" s="5"/>
      <c r="H14" s="6" t="s">
        <v>4</v>
      </c>
      <c r="I14" s="7">
        <f>I13/C13</f>
        <v>2.1697254901960785</v>
      </c>
    </row>
    <row r="16" spans="2:13" x14ac:dyDescent="0.3">
      <c r="E16" s="10" t="s">
        <v>14</v>
      </c>
    </row>
    <row r="17" spans="1:5" x14ac:dyDescent="0.3">
      <c r="A17" s="40" t="s">
        <v>12</v>
      </c>
      <c r="B17" s="40"/>
      <c r="C17" s="40"/>
      <c r="D17" s="40"/>
      <c r="E17" s="4">
        <f>C14</f>
        <v>1</v>
      </c>
    </row>
    <row r="18" spans="1:5" x14ac:dyDescent="0.3">
      <c r="A18" s="40" t="s">
        <v>15</v>
      </c>
      <c r="B18" s="40"/>
      <c r="C18" s="40"/>
      <c r="D18" s="40"/>
      <c r="E18" s="4">
        <f>F14</f>
        <v>2.1169777777777776</v>
      </c>
    </row>
    <row r="19" spans="1:5" x14ac:dyDescent="0.3">
      <c r="A19" s="40" t="s">
        <v>13</v>
      </c>
      <c r="B19" s="40"/>
      <c r="C19" s="40"/>
      <c r="D19" s="40"/>
      <c r="E19" s="4">
        <f>I14</f>
        <v>2.1697254901960785</v>
      </c>
    </row>
  </sheetData>
  <mergeCells count="11">
    <mergeCell ref="B1:I1"/>
    <mergeCell ref="B8:I8"/>
    <mergeCell ref="A17:D17"/>
    <mergeCell ref="A19:D19"/>
    <mergeCell ref="A18:D18"/>
    <mergeCell ref="B9:C9"/>
    <mergeCell ref="E9:F9"/>
    <mergeCell ref="H9:I9"/>
    <mergeCell ref="B2:C2"/>
    <mergeCell ref="E2:F2"/>
    <mergeCell ref="H2:I2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9"/>
  <sheetViews>
    <sheetView workbookViewId="0"/>
  </sheetViews>
  <sheetFormatPr defaultRowHeight="14.4" x14ac:dyDescent="0.3"/>
  <cols>
    <col min="2" max="2" width="10.44140625" customWidth="1"/>
    <col min="3" max="3" width="13.44140625" customWidth="1"/>
    <col min="4" max="4" width="11.33203125" customWidth="1"/>
    <col min="5" max="5" width="11" customWidth="1"/>
    <col min="6" max="6" width="32.44140625" customWidth="1"/>
    <col min="8" max="8" width="12.33203125" bestFit="1" customWidth="1"/>
    <col min="9" max="9" width="15.44140625" customWidth="1"/>
    <col min="13" max="13" width="10" bestFit="1" customWidth="1"/>
  </cols>
  <sheetData>
    <row r="1" spans="1:13" ht="15" thickBot="1" x14ac:dyDescent="0.35">
      <c r="A1" t="s">
        <v>18</v>
      </c>
      <c r="B1" s="41" t="s">
        <v>6</v>
      </c>
      <c r="C1" s="42"/>
      <c r="D1" s="42"/>
      <c r="E1" s="42"/>
      <c r="F1" s="42"/>
      <c r="G1" s="42"/>
      <c r="H1" s="42"/>
      <c r="I1" s="43"/>
    </row>
    <row r="2" spans="1:13" ht="15" thickBot="1" x14ac:dyDescent="0.35">
      <c r="B2" s="44" t="s">
        <v>17</v>
      </c>
      <c r="C2" s="45"/>
      <c r="D2" s="29"/>
      <c r="E2" s="44" t="s">
        <v>15</v>
      </c>
      <c r="F2" s="45"/>
      <c r="G2" s="30"/>
      <c r="H2" s="44" t="s">
        <v>13</v>
      </c>
      <c r="I2" s="45"/>
    </row>
    <row r="3" spans="1:13" x14ac:dyDescent="0.3">
      <c r="B3" s="33" t="s">
        <v>0</v>
      </c>
      <c r="C3" s="15" t="s">
        <v>11</v>
      </c>
      <c r="D3" s="23"/>
      <c r="E3" s="33" t="s">
        <v>0</v>
      </c>
      <c r="F3" s="15" t="s">
        <v>11</v>
      </c>
      <c r="G3" s="23"/>
      <c r="H3" s="33" t="s">
        <v>0</v>
      </c>
      <c r="I3" s="15" t="s">
        <v>11</v>
      </c>
    </row>
    <row r="4" spans="1:13" x14ac:dyDescent="0.3">
      <c r="B4" s="1">
        <v>146</v>
      </c>
      <c r="C4" s="2">
        <f>(B4*100/0.1)</f>
        <v>146000</v>
      </c>
      <c r="D4" s="27"/>
      <c r="E4" s="39">
        <v>153</v>
      </c>
      <c r="F4" s="2">
        <f>E4*100/0.1</f>
        <v>153000</v>
      </c>
      <c r="G4" s="27"/>
      <c r="H4" s="39">
        <v>150</v>
      </c>
      <c r="I4" s="2">
        <f>H4*100/0.1</f>
        <v>150000</v>
      </c>
    </row>
    <row r="5" spans="1:13" ht="15" thickBot="1" x14ac:dyDescent="0.35">
      <c r="B5" s="12"/>
      <c r="C5" s="14"/>
      <c r="D5" s="13"/>
      <c r="E5" s="12"/>
      <c r="F5" s="14"/>
      <c r="G5" s="13"/>
      <c r="H5" s="6"/>
      <c r="I5" s="14"/>
    </row>
    <row r="6" spans="1:13" x14ac:dyDescent="0.3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15" thickBot="1" x14ac:dyDescent="0.35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 ht="15" thickBot="1" x14ac:dyDescent="0.35">
      <c r="B8" s="41" t="s">
        <v>5</v>
      </c>
      <c r="C8" s="42"/>
      <c r="D8" s="42"/>
      <c r="E8" s="42"/>
      <c r="F8" s="42"/>
      <c r="G8" s="42"/>
      <c r="H8" s="42"/>
      <c r="I8" s="43"/>
      <c r="J8" s="25"/>
      <c r="K8" s="25"/>
      <c r="L8" s="25"/>
      <c r="M8" s="25"/>
    </row>
    <row r="9" spans="1:13" ht="15" thickBot="1" x14ac:dyDescent="0.35">
      <c r="B9" s="44" t="s">
        <v>17</v>
      </c>
      <c r="C9" s="45"/>
      <c r="D9" s="38"/>
      <c r="E9" s="44" t="s">
        <v>15</v>
      </c>
      <c r="F9" s="45"/>
      <c r="G9" s="30"/>
      <c r="H9" s="44" t="s">
        <v>13</v>
      </c>
      <c r="I9" s="45"/>
      <c r="K9" s="24"/>
      <c r="L9" s="24"/>
      <c r="M9" s="24"/>
    </row>
    <row r="10" spans="1:13" x14ac:dyDescent="0.3">
      <c r="B10" s="33" t="s">
        <v>3</v>
      </c>
      <c r="C10" s="15" t="s">
        <v>11</v>
      </c>
      <c r="D10" s="20"/>
      <c r="E10" s="33" t="s">
        <v>3</v>
      </c>
      <c r="F10" s="15" t="s">
        <v>11</v>
      </c>
      <c r="G10" s="21"/>
      <c r="H10" s="33" t="s">
        <v>3</v>
      </c>
      <c r="I10" s="15" t="s">
        <v>11</v>
      </c>
    </row>
    <row r="11" spans="1:13" x14ac:dyDescent="0.3">
      <c r="B11" s="1">
        <v>17</v>
      </c>
      <c r="C11" s="2">
        <f>B11*1000000/0.1</f>
        <v>170000000</v>
      </c>
      <c r="D11" s="20"/>
      <c r="E11" s="39">
        <v>42</v>
      </c>
      <c r="F11" s="2">
        <f>E11*1000000/0.1</f>
        <v>420000000</v>
      </c>
      <c r="G11" s="21"/>
      <c r="H11" s="39">
        <v>49</v>
      </c>
      <c r="I11" s="11">
        <f>H11*1000000/0.1</f>
        <v>490000000</v>
      </c>
    </row>
    <row r="12" spans="1:13" x14ac:dyDescent="0.3">
      <c r="B12" s="19"/>
      <c r="C12" s="21"/>
      <c r="D12" s="20"/>
      <c r="E12" s="19"/>
      <c r="F12" s="21"/>
      <c r="G12" s="21"/>
      <c r="H12" s="19"/>
      <c r="I12" s="21"/>
    </row>
    <row r="13" spans="1:13" x14ac:dyDescent="0.3">
      <c r="B13" s="19" t="s">
        <v>2</v>
      </c>
      <c r="C13" s="21">
        <f>C11/C4</f>
        <v>1164.3835616438357</v>
      </c>
      <c r="D13" s="20"/>
      <c r="E13" s="19" t="s">
        <v>2</v>
      </c>
      <c r="F13" s="21">
        <f>F11/F4</f>
        <v>2745.0980392156862</v>
      </c>
      <c r="G13" s="21"/>
      <c r="H13" s="19" t="s">
        <v>2</v>
      </c>
      <c r="I13" s="21">
        <f>I11/I4</f>
        <v>3266.6666666666665</v>
      </c>
    </row>
    <row r="14" spans="1:13" ht="15" thickBot="1" x14ac:dyDescent="0.35">
      <c r="B14" s="6" t="s">
        <v>4</v>
      </c>
      <c r="C14" s="22">
        <f>C13/C13</f>
        <v>1</v>
      </c>
      <c r="D14" s="37"/>
      <c r="E14" s="6" t="s">
        <v>4</v>
      </c>
      <c r="F14" s="22">
        <f>F13/C13</f>
        <v>2.3575547866205304</v>
      </c>
      <c r="G14" s="22"/>
      <c r="H14" s="6" t="s">
        <v>4</v>
      </c>
      <c r="I14" s="22">
        <f>I13/C13</f>
        <v>2.8054901960784311</v>
      </c>
    </row>
    <row r="16" spans="1:13" x14ac:dyDescent="0.3">
      <c r="A16" s="4"/>
      <c r="B16" s="4"/>
      <c r="C16" s="4"/>
      <c r="D16" s="4"/>
      <c r="E16" s="10" t="s">
        <v>14</v>
      </c>
      <c r="G16" s="4"/>
    </row>
    <row r="17" spans="1:7" x14ac:dyDescent="0.3">
      <c r="A17" s="40" t="s">
        <v>12</v>
      </c>
      <c r="B17" s="40"/>
      <c r="C17" s="40"/>
      <c r="D17" s="40"/>
      <c r="E17" s="4">
        <f>C14</f>
        <v>1</v>
      </c>
      <c r="G17" s="4"/>
    </row>
    <row r="18" spans="1:7" x14ac:dyDescent="0.3">
      <c r="A18" s="40" t="s">
        <v>15</v>
      </c>
      <c r="B18" s="40"/>
      <c r="C18" s="40"/>
      <c r="D18" s="40"/>
      <c r="E18" s="4">
        <f>F14</f>
        <v>2.3575547866205304</v>
      </c>
    </row>
    <row r="19" spans="1:7" x14ac:dyDescent="0.3">
      <c r="A19" s="40" t="s">
        <v>13</v>
      </c>
      <c r="B19" s="40"/>
      <c r="C19" s="40"/>
      <c r="D19" s="40"/>
      <c r="E19" s="4">
        <f>I14</f>
        <v>2.8054901960784311</v>
      </c>
      <c r="G19" s="4"/>
    </row>
  </sheetData>
  <mergeCells count="11">
    <mergeCell ref="B1:I1"/>
    <mergeCell ref="A17:D17"/>
    <mergeCell ref="A18:D18"/>
    <mergeCell ref="A19:D19"/>
    <mergeCell ref="B2:C2"/>
    <mergeCell ref="E2:F2"/>
    <mergeCell ref="H2:I2"/>
    <mergeCell ref="B9:C9"/>
    <mergeCell ref="E9:F9"/>
    <mergeCell ref="H9:I9"/>
    <mergeCell ref="B8:I8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9"/>
  <sheetViews>
    <sheetView workbookViewId="0"/>
  </sheetViews>
  <sheetFormatPr defaultRowHeight="14.4" x14ac:dyDescent="0.3"/>
  <cols>
    <col min="1" max="1" width="9.109375" customWidth="1"/>
    <col min="2" max="2" width="11.109375" customWidth="1"/>
    <col min="3" max="3" width="12" bestFit="1" customWidth="1"/>
    <col min="4" max="4" width="11.88671875" customWidth="1"/>
    <col min="5" max="5" width="11" customWidth="1"/>
    <col min="6" max="6" width="32.33203125" customWidth="1"/>
    <col min="8" max="8" width="10.88671875" customWidth="1"/>
    <col min="9" max="9" width="13.109375" customWidth="1"/>
  </cols>
  <sheetData>
    <row r="1" spans="2:13" ht="15" thickBot="1" x14ac:dyDescent="0.35">
      <c r="B1" s="41" t="s">
        <v>6</v>
      </c>
      <c r="C1" s="42"/>
      <c r="D1" s="42"/>
      <c r="E1" s="42"/>
      <c r="F1" s="42"/>
      <c r="G1" s="42"/>
      <c r="H1" s="42"/>
      <c r="I1" s="43"/>
      <c r="J1" s="26"/>
      <c r="K1" s="26"/>
      <c r="L1" s="26"/>
      <c r="M1" s="26"/>
    </row>
    <row r="2" spans="2:13" ht="15" thickBot="1" x14ac:dyDescent="0.35">
      <c r="B2" s="44" t="s">
        <v>17</v>
      </c>
      <c r="C2" s="45"/>
      <c r="D2" s="29"/>
      <c r="E2" s="44" t="s">
        <v>15</v>
      </c>
      <c r="F2" s="45"/>
      <c r="G2" s="29"/>
      <c r="H2" s="44" t="s">
        <v>13</v>
      </c>
      <c r="I2" s="45"/>
      <c r="K2" s="24"/>
      <c r="L2" s="24"/>
      <c r="M2" s="24"/>
    </row>
    <row r="3" spans="2:13" x14ac:dyDescent="0.3">
      <c r="B3" s="9" t="s">
        <v>0</v>
      </c>
      <c r="C3" s="11" t="s">
        <v>11</v>
      </c>
      <c r="D3" s="23"/>
      <c r="E3" s="9" t="s">
        <v>0</v>
      </c>
      <c r="F3" s="11" t="s">
        <v>11</v>
      </c>
      <c r="G3" s="23"/>
      <c r="H3" s="9" t="s">
        <v>0</v>
      </c>
      <c r="I3" s="11" t="s">
        <v>11</v>
      </c>
      <c r="J3" s="20"/>
      <c r="K3" s="20"/>
      <c r="L3" s="20"/>
      <c r="M3" s="20"/>
    </row>
    <row r="4" spans="2:13" x14ac:dyDescent="0.3">
      <c r="B4" s="1">
        <v>187</v>
      </c>
      <c r="C4" s="2">
        <f>B4*100/0.1</f>
        <v>187000</v>
      </c>
      <c r="D4" s="27"/>
      <c r="E4" s="39">
        <v>175</v>
      </c>
      <c r="F4" s="2">
        <f>E4*100/0.1</f>
        <v>175000</v>
      </c>
      <c r="G4" s="27"/>
      <c r="H4" s="39">
        <v>177</v>
      </c>
      <c r="I4" s="2">
        <f>H4*100/0.1</f>
        <v>177000</v>
      </c>
      <c r="J4" s="20"/>
      <c r="K4" s="20"/>
      <c r="L4" s="20"/>
      <c r="M4" s="20"/>
    </row>
    <row r="5" spans="2:13" ht="15" thickBot="1" x14ac:dyDescent="0.35">
      <c r="B5" s="12"/>
      <c r="C5" s="14"/>
      <c r="D5" s="13"/>
      <c r="E5" s="12"/>
      <c r="F5" s="14"/>
      <c r="G5" s="13"/>
      <c r="H5" s="6"/>
      <c r="I5" s="14"/>
      <c r="J5" s="20"/>
      <c r="K5" s="20"/>
      <c r="L5" s="20"/>
      <c r="M5" s="20"/>
    </row>
    <row r="6" spans="2:13" x14ac:dyDescent="0.3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2:13" ht="15" thickBot="1" x14ac:dyDescent="0.35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2:13" ht="15" thickBot="1" x14ac:dyDescent="0.35">
      <c r="B8" s="41" t="s">
        <v>5</v>
      </c>
      <c r="C8" s="42"/>
      <c r="D8" s="42"/>
      <c r="E8" s="42"/>
      <c r="F8" s="42"/>
      <c r="G8" s="42"/>
      <c r="H8" s="42"/>
      <c r="I8" s="43"/>
      <c r="J8" s="25"/>
      <c r="K8" s="25"/>
      <c r="L8" s="25"/>
      <c r="M8" s="25"/>
    </row>
    <row r="9" spans="2:13" ht="15" thickBot="1" x14ac:dyDescent="0.35">
      <c r="B9" s="44" t="s">
        <v>17</v>
      </c>
      <c r="C9" s="45"/>
      <c r="D9" s="29"/>
      <c r="E9" s="44" t="s">
        <v>15</v>
      </c>
      <c r="F9" s="45"/>
      <c r="G9" s="29"/>
      <c r="H9" s="44" t="s">
        <v>13</v>
      </c>
      <c r="I9" s="45"/>
      <c r="J9" s="24"/>
      <c r="K9" s="24"/>
    </row>
    <row r="10" spans="2:13" x14ac:dyDescent="0.3">
      <c r="B10" s="9" t="s">
        <v>1</v>
      </c>
      <c r="C10" s="11" t="s">
        <v>11</v>
      </c>
      <c r="D10" s="23"/>
      <c r="E10" s="9" t="s">
        <v>1</v>
      </c>
      <c r="F10" s="11" t="s">
        <v>11</v>
      </c>
      <c r="G10" s="23"/>
      <c r="H10" s="9" t="s">
        <v>1</v>
      </c>
      <c r="I10" s="11" t="s">
        <v>11</v>
      </c>
    </row>
    <row r="11" spans="2:13" x14ac:dyDescent="0.3">
      <c r="B11" s="1">
        <v>176</v>
      </c>
      <c r="C11" s="2">
        <f>B11*100000/0.1</f>
        <v>176000000</v>
      </c>
      <c r="D11" s="27"/>
      <c r="E11" s="39">
        <v>341</v>
      </c>
      <c r="F11" s="2">
        <f>E11*100000/0.1</f>
        <v>341000000</v>
      </c>
      <c r="G11" s="27"/>
      <c r="H11" s="39">
        <v>323</v>
      </c>
      <c r="I11" s="11">
        <f>H11*100000/0.1</f>
        <v>323000000</v>
      </c>
    </row>
    <row r="12" spans="2:13" x14ac:dyDescent="0.3">
      <c r="B12" s="19"/>
      <c r="C12" s="21"/>
      <c r="D12" s="20"/>
      <c r="E12" s="19"/>
      <c r="F12" s="21"/>
      <c r="G12" s="20"/>
      <c r="H12" s="19"/>
      <c r="I12" s="21"/>
    </row>
    <row r="13" spans="2:13" x14ac:dyDescent="0.3">
      <c r="B13" s="19" t="s">
        <v>2</v>
      </c>
      <c r="C13" s="21">
        <f>C11/C4</f>
        <v>941.17647058823525</v>
      </c>
      <c r="D13" s="20"/>
      <c r="E13" s="19" t="s">
        <v>2</v>
      </c>
      <c r="F13" s="21">
        <f>F11/F4</f>
        <v>1948.5714285714287</v>
      </c>
      <c r="G13" s="20"/>
      <c r="H13" s="19" t="s">
        <v>2</v>
      </c>
      <c r="I13" s="21">
        <f>I11/I4</f>
        <v>1824.8587570621469</v>
      </c>
    </row>
    <row r="14" spans="2:13" ht="15" thickBot="1" x14ac:dyDescent="0.35">
      <c r="B14" s="6" t="s">
        <v>4</v>
      </c>
      <c r="C14" s="22">
        <f>C13/C13</f>
        <v>1</v>
      </c>
      <c r="D14" s="37"/>
      <c r="E14" s="6" t="s">
        <v>4</v>
      </c>
      <c r="F14" s="22">
        <f>F13/C13</f>
        <v>2.070357142857143</v>
      </c>
      <c r="G14" s="37"/>
      <c r="H14" s="6" t="s">
        <v>4</v>
      </c>
      <c r="I14" s="22">
        <f>I13/C13</f>
        <v>1.9389124293785311</v>
      </c>
    </row>
    <row r="16" spans="2:13" x14ac:dyDescent="0.3">
      <c r="B16" s="4"/>
      <c r="C16" s="4"/>
      <c r="D16" s="4"/>
      <c r="E16" s="10" t="s">
        <v>10</v>
      </c>
      <c r="G16" s="4"/>
    </row>
    <row r="17" spans="1:7" x14ac:dyDescent="0.3">
      <c r="B17" s="40" t="s">
        <v>7</v>
      </c>
      <c r="C17" s="40"/>
      <c r="D17" s="40"/>
      <c r="E17" s="4">
        <f>C14</f>
        <v>1</v>
      </c>
      <c r="G17" s="4"/>
    </row>
    <row r="18" spans="1:7" x14ac:dyDescent="0.3">
      <c r="A18" s="40" t="s">
        <v>8</v>
      </c>
      <c r="B18" s="40"/>
      <c r="C18" s="40"/>
      <c r="D18" s="40"/>
      <c r="E18" s="4">
        <f>F14</f>
        <v>2.070357142857143</v>
      </c>
    </row>
    <row r="19" spans="1:7" x14ac:dyDescent="0.3">
      <c r="B19" s="40" t="s">
        <v>9</v>
      </c>
      <c r="C19" s="40"/>
      <c r="D19" s="40"/>
      <c r="E19" s="4">
        <f>I14</f>
        <v>1.9389124293785311</v>
      </c>
      <c r="G19" s="4"/>
    </row>
  </sheetData>
  <mergeCells count="11">
    <mergeCell ref="B1:I1"/>
    <mergeCell ref="B8:I8"/>
    <mergeCell ref="B9:C9"/>
    <mergeCell ref="E9:F9"/>
    <mergeCell ref="A18:D18"/>
    <mergeCell ref="B17:D17"/>
    <mergeCell ref="B19:D19"/>
    <mergeCell ref="H9:I9"/>
    <mergeCell ref="B2:C2"/>
    <mergeCell ref="E2:F2"/>
    <mergeCell ref="H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9"/>
  <sheetViews>
    <sheetView tabSelected="1" workbookViewId="0">
      <selection activeCell="I17" sqref="I17"/>
    </sheetView>
  </sheetViews>
  <sheetFormatPr defaultRowHeight="14.4" x14ac:dyDescent="0.3"/>
  <cols>
    <col min="2" max="2" width="11.109375" customWidth="1"/>
    <col min="3" max="3" width="12" bestFit="1" customWidth="1"/>
    <col min="4" max="4" width="11.6640625" customWidth="1"/>
    <col min="5" max="5" width="11.109375" customWidth="1"/>
    <col min="6" max="6" width="32.5546875" customWidth="1"/>
    <col min="7" max="7" width="12.33203125" bestFit="1" customWidth="1"/>
    <col min="8" max="8" width="11.109375" customWidth="1"/>
    <col min="9" max="9" width="13.5546875" customWidth="1"/>
    <col min="11" max="12" width="9.33203125" bestFit="1" customWidth="1"/>
    <col min="13" max="13" width="10" bestFit="1" customWidth="1"/>
  </cols>
  <sheetData>
    <row r="1" spans="2:13" ht="15" thickBot="1" x14ac:dyDescent="0.35">
      <c r="B1" s="41" t="s">
        <v>6</v>
      </c>
      <c r="C1" s="42"/>
      <c r="D1" s="42"/>
      <c r="E1" s="42"/>
      <c r="F1" s="42"/>
      <c r="G1" s="42"/>
      <c r="H1" s="42"/>
      <c r="I1" s="43"/>
      <c r="J1" s="25"/>
      <c r="K1" s="25"/>
      <c r="L1" s="25"/>
      <c r="M1" s="25"/>
    </row>
    <row r="2" spans="2:13" ht="15" thickBot="1" x14ac:dyDescent="0.35">
      <c r="B2" s="44" t="s">
        <v>17</v>
      </c>
      <c r="C2" s="45"/>
      <c r="D2" s="29"/>
      <c r="E2" s="44" t="s">
        <v>15</v>
      </c>
      <c r="F2" s="45"/>
      <c r="G2" s="29"/>
      <c r="H2" s="44" t="s">
        <v>13</v>
      </c>
      <c r="I2" s="45"/>
      <c r="K2" s="24"/>
      <c r="L2" s="24"/>
      <c r="M2" s="24"/>
    </row>
    <row r="3" spans="2:13" x14ac:dyDescent="0.3">
      <c r="B3" s="9" t="s">
        <v>0</v>
      </c>
      <c r="C3" s="11" t="s">
        <v>11</v>
      </c>
      <c r="D3" s="23"/>
      <c r="E3" s="9" t="s">
        <v>0</v>
      </c>
      <c r="F3" s="11" t="s">
        <v>11</v>
      </c>
      <c r="G3" s="23"/>
      <c r="H3" s="9" t="s">
        <v>0</v>
      </c>
      <c r="I3" s="11" t="s">
        <v>11</v>
      </c>
    </row>
    <row r="4" spans="2:13" x14ac:dyDescent="0.3">
      <c r="B4" s="1">
        <v>102</v>
      </c>
      <c r="C4" s="2">
        <f>B4*100/0.1</f>
        <v>102000</v>
      </c>
      <c r="D4" s="27"/>
      <c r="E4" s="39">
        <v>118</v>
      </c>
      <c r="F4" s="2">
        <f>E4*100/0.1</f>
        <v>118000</v>
      </c>
      <c r="G4" s="27"/>
      <c r="H4" s="39">
        <v>115</v>
      </c>
      <c r="I4" s="2">
        <f>H4*100/0.1</f>
        <v>115000</v>
      </c>
    </row>
    <row r="5" spans="2:13" ht="15" thickBot="1" x14ac:dyDescent="0.35">
      <c r="B5" s="6"/>
      <c r="C5" s="7"/>
      <c r="D5" s="5"/>
      <c r="E5" s="6"/>
      <c r="F5" s="7"/>
      <c r="G5" s="5"/>
      <c r="H5" s="6"/>
      <c r="I5" s="7"/>
      <c r="J5" s="17"/>
      <c r="K5" s="17"/>
      <c r="L5" s="17"/>
    </row>
    <row r="6" spans="2:13" x14ac:dyDescent="0.3"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2:13" ht="15" thickBot="1" x14ac:dyDescent="0.35"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</row>
    <row r="8" spans="2:13" ht="15" thickBot="1" x14ac:dyDescent="0.35">
      <c r="B8" s="41" t="s">
        <v>5</v>
      </c>
      <c r="C8" s="42"/>
      <c r="D8" s="42"/>
      <c r="E8" s="42"/>
      <c r="F8" s="42"/>
      <c r="G8" s="42"/>
      <c r="H8" s="42"/>
      <c r="I8" s="43"/>
      <c r="J8" s="25"/>
      <c r="K8" s="25"/>
      <c r="L8" s="25"/>
      <c r="M8" s="25"/>
    </row>
    <row r="9" spans="2:13" ht="15" thickBot="1" x14ac:dyDescent="0.35">
      <c r="B9" s="44" t="s">
        <v>17</v>
      </c>
      <c r="C9" s="45"/>
      <c r="D9" s="29"/>
      <c r="E9" s="44" t="s">
        <v>15</v>
      </c>
      <c r="F9" s="45"/>
      <c r="G9" s="29"/>
      <c r="H9" s="44" t="s">
        <v>13</v>
      </c>
      <c r="I9" s="45"/>
      <c r="K9" s="24"/>
      <c r="L9" s="24"/>
      <c r="M9" s="24"/>
    </row>
    <row r="10" spans="2:13" x14ac:dyDescent="0.3">
      <c r="B10" s="1" t="s">
        <v>1</v>
      </c>
      <c r="C10" s="11" t="s">
        <v>11</v>
      </c>
      <c r="D10" s="17"/>
      <c r="E10" s="1" t="s">
        <v>1</v>
      </c>
      <c r="F10" s="11" t="s">
        <v>11</v>
      </c>
      <c r="G10" s="17"/>
      <c r="H10" s="1" t="s">
        <v>1</v>
      </c>
      <c r="I10" s="11" t="s">
        <v>11</v>
      </c>
    </row>
    <row r="11" spans="2:13" x14ac:dyDescent="0.3">
      <c r="B11" s="1">
        <v>112</v>
      </c>
      <c r="C11" s="2">
        <f>B11*100000/0.1</f>
        <v>112000000</v>
      </c>
      <c r="D11" s="27"/>
      <c r="E11" s="39">
        <v>199</v>
      </c>
      <c r="F11" s="2">
        <f>E11*100000/0.1</f>
        <v>199000000</v>
      </c>
      <c r="G11" s="27"/>
      <c r="H11" s="39">
        <v>251</v>
      </c>
      <c r="I11" s="2">
        <f>H11*100000/0.1</f>
        <v>251000000</v>
      </c>
    </row>
    <row r="12" spans="2:13" x14ac:dyDescent="0.3">
      <c r="B12" s="19"/>
      <c r="C12" s="21"/>
      <c r="D12" s="20"/>
      <c r="E12" s="19"/>
      <c r="F12" s="21"/>
      <c r="G12" s="20"/>
      <c r="H12" s="19"/>
      <c r="I12" s="21"/>
    </row>
    <row r="13" spans="2:13" x14ac:dyDescent="0.3">
      <c r="B13" s="19" t="s">
        <v>2</v>
      </c>
      <c r="C13" s="21">
        <f>C11/C4</f>
        <v>1098.0392156862745</v>
      </c>
      <c r="D13" s="20"/>
      <c r="E13" s="19" t="s">
        <v>2</v>
      </c>
      <c r="F13" s="21">
        <f>F11/F4</f>
        <v>1686.4406779661017</v>
      </c>
      <c r="G13" s="20"/>
      <c r="H13" s="19" t="s">
        <v>2</v>
      </c>
      <c r="I13" s="21">
        <f>I11/I4</f>
        <v>2182.608695652174</v>
      </c>
    </row>
    <row r="14" spans="2:13" ht="15" thickBot="1" x14ac:dyDescent="0.35">
      <c r="B14" s="6" t="s">
        <v>4</v>
      </c>
      <c r="C14" s="22">
        <f>C13/C13</f>
        <v>1</v>
      </c>
      <c r="D14" s="37"/>
      <c r="E14" s="6" t="s">
        <v>4</v>
      </c>
      <c r="F14" s="22">
        <f>F13/C13</f>
        <v>1.5358656174334142</v>
      </c>
      <c r="G14" s="37"/>
      <c r="H14" s="6" t="s">
        <v>4</v>
      </c>
      <c r="I14" s="22">
        <f>I13/C13</f>
        <v>1.9877329192546584</v>
      </c>
    </row>
    <row r="16" spans="2:13" x14ac:dyDescent="0.3">
      <c r="B16" s="4"/>
      <c r="C16" s="4"/>
      <c r="D16" s="4"/>
      <c r="E16" s="10" t="s">
        <v>14</v>
      </c>
      <c r="G16" s="4"/>
    </row>
    <row r="17" spans="1:6" x14ac:dyDescent="0.3">
      <c r="A17" s="40" t="s">
        <v>7</v>
      </c>
      <c r="B17" s="40"/>
      <c r="C17" s="40"/>
      <c r="D17" s="40"/>
      <c r="E17" s="4">
        <f>C14</f>
        <v>1</v>
      </c>
      <c r="F17" s="4"/>
    </row>
    <row r="18" spans="1:6" x14ac:dyDescent="0.3">
      <c r="A18" s="40" t="s">
        <v>8</v>
      </c>
      <c r="B18" s="40"/>
      <c r="C18" s="40"/>
      <c r="D18" s="40"/>
      <c r="E18" s="4">
        <f>F14</f>
        <v>1.5358656174334142</v>
      </c>
    </row>
    <row r="19" spans="1:6" x14ac:dyDescent="0.3">
      <c r="A19" s="40" t="s">
        <v>9</v>
      </c>
      <c r="B19" s="40"/>
      <c r="C19" s="40"/>
      <c r="D19" s="40"/>
      <c r="E19" s="4">
        <f>I14</f>
        <v>1.9877329192546584</v>
      </c>
      <c r="F19" s="4"/>
    </row>
  </sheetData>
  <mergeCells count="11">
    <mergeCell ref="A17:D17"/>
    <mergeCell ref="A19:D19"/>
    <mergeCell ref="B1:I1"/>
    <mergeCell ref="B9:C9"/>
    <mergeCell ref="E9:F9"/>
    <mergeCell ref="H9:I9"/>
    <mergeCell ref="H2:I2"/>
    <mergeCell ref="E2:F2"/>
    <mergeCell ref="B2:C2"/>
    <mergeCell ref="B8:I8"/>
    <mergeCell ref="A18:D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Experiment 1</vt:lpstr>
      <vt:lpstr>Experiment 2</vt:lpstr>
      <vt:lpstr>Experiment 3</vt:lpstr>
      <vt:lpstr>Experiment 4</vt:lpstr>
      <vt:lpstr>Experiment 5</vt:lpstr>
      <vt:lpstr>Experiment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</dc:creator>
  <cp:lastModifiedBy>Julia</cp:lastModifiedBy>
  <dcterms:created xsi:type="dcterms:W3CDTF">2022-01-20T17:08:23Z</dcterms:created>
  <dcterms:modified xsi:type="dcterms:W3CDTF">2022-07-22T12:06:56Z</dcterms:modified>
</cp:coreProperties>
</file>